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 tabRatio="179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J137" i="1" s="1"/>
  <c r="I126" i="1"/>
  <c r="H126" i="1"/>
  <c r="G126" i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6" i="1" l="1"/>
  <c r="L194" i="1"/>
  <c r="L175" i="1"/>
  <c r="L137" i="1"/>
  <c r="L118" i="1"/>
  <c r="L100" i="1"/>
  <c r="L81" i="1"/>
  <c r="L43" i="1"/>
  <c r="L24" i="1"/>
  <c r="L62" i="1"/>
  <c r="J194" i="1"/>
  <c r="H194" i="1"/>
  <c r="I194" i="1"/>
  <c r="G194" i="1"/>
  <c r="F194" i="1"/>
  <c r="F175" i="1"/>
  <c r="I175" i="1"/>
  <c r="J175" i="1"/>
  <c r="H175" i="1"/>
  <c r="G175" i="1"/>
  <c r="J156" i="1"/>
  <c r="H156" i="1"/>
  <c r="F156" i="1"/>
  <c r="I156" i="1"/>
  <c r="G156" i="1"/>
  <c r="H137" i="1"/>
  <c r="I137" i="1"/>
  <c r="G137" i="1"/>
  <c r="I118" i="1"/>
  <c r="J118" i="1"/>
  <c r="H118" i="1"/>
  <c r="G118" i="1"/>
  <c r="F118" i="1"/>
  <c r="J100" i="1"/>
  <c r="I100" i="1"/>
  <c r="H100" i="1"/>
  <c r="G100" i="1"/>
  <c r="F100" i="1"/>
  <c r="J81" i="1"/>
  <c r="I81" i="1"/>
  <c r="H81" i="1"/>
  <c r="G81" i="1"/>
  <c r="F81" i="1"/>
  <c r="J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5" i="1" l="1"/>
  <c r="J195" i="1"/>
  <c r="H195" i="1"/>
  <c r="I195" i="1"/>
  <c r="G195" i="1"/>
  <c r="F195" i="1"/>
</calcChain>
</file>

<file path=xl/sharedStrings.xml><?xml version="1.0" encoding="utf-8"?>
<sst xmlns="http://schemas.openxmlformats.org/spreadsheetml/2006/main" count="246" uniqueCount="72">
  <si>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</si>
  <si>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</si>
  <si>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</si>
  <si>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</si>
  <si>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</si>
  <si>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</si>
  <si>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</si>
  <si>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</si>
  <si>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</si>
  <si>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</si>
  <si>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</si>
  <si>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</si>
  <si>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</si>
  <si>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</si>
  <si>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</si>
  <si>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</si>
  <si>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</si>
  <si>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</si>
  <si>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</si>
  <si>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</si>
  <si>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</si>
  <si>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</si>
  <si>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</si>
  <si>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</si>
  <si>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</si>
  <si>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</si>
  <si>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</si>
  <si>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</si>
  <si>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</si>
  <si>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</si>
  <si>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</si>
  <si>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</si>
  <si>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</si>
  <si>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</si>
  <si>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</si>
  <si>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</si>
  <si>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</si>
  <si>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</si>
  <si>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с маслом</t>
  </si>
  <si>
    <t xml:space="preserve">Сыр порционно </t>
  </si>
  <si>
    <t>Чай с сахаром</t>
  </si>
  <si>
    <t>Хлеб пшеничный</t>
  </si>
  <si>
    <t>ТТК</t>
  </si>
  <si>
    <t>268/505</t>
  </si>
  <si>
    <t>Биточки мясные с томатным соусом</t>
  </si>
  <si>
    <t>Кофейный напиток с молоком</t>
  </si>
  <si>
    <t>Чай с лимоном</t>
  </si>
  <si>
    <t>Запеканка  из творога с морковью и сгущенным молоком</t>
  </si>
  <si>
    <t>Тефтели мясные тушеные в томатном соусе</t>
  </si>
  <si>
    <t>Рожки с маслом</t>
  </si>
  <si>
    <t>Масло порционно</t>
  </si>
  <si>
    <t>279/505</t>
  </si>
  <si>
    <t>хлеб пшеничный</t>
  </si>
  <si>
    <t>Каша пшенная вязкая молочная с маслом</t>
  </si>
  <si>
    <t>Яйцо вареное</t>
  </si>
  <si>
    <t>чай с лимоном</t>
  </si>
  <si>
    <t>Макароны отварные с маслом. Икра кабачковая овощная</t>
  </si>
  <si>
    <t>203/3</t>
  </si>
  <si>
    <t>Каша геркулесовая молочная вязкая с маслом</t>
  </si>
  <si>
    <t>Бутерброд с маслом и сыром</t>
  </si>
  <si>
    <t>Каша рисовая молочная с маслом</t>
  </si>
  <si>
    <t>ГБОУ СОШ с. Курумоч</t>
  </si>
  <si>
    <t>Фрукт сезонный (яблоко)</t>
  </si>
  <si>
    <t>Фрукт сезонный (яблоки)</t>
  </si>
  <si>
    <t>Макароны отварные с сыром</t>
  </si>
  <si>
    <t>Согласовано:</t>
  </si>
  <si>
    <t>Тиханова Е.А.</t>
  </si>
  <si>
    <t>Фрикадельки из кур с томатным соусом</t>
  </si>
  <si>
    <t>297/505</t>
  </si>
  <si>
    <t>Директор ГБОУ СОШ с.Курумоч</t>
  </si>
  <si>
    <t>Чай с молоком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</si>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</sst>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61</v>
      </c>
      <c r="D1" s="53"/>
      <c r="E1" s="53"/>
      <c r="F1" s="12" t="s">
        <v>65</v>
      </c>
      <c r="G1" s="2" t="s">
        <v>16</v>
      </c>
      <c r="H1" s="54" t="s">
        <v>69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66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205</v>
      </c>
      <c r="G6" s="40">
        <v>6.09</v>
      </c>
      <c r="H6" s="40">
        <v>7.39</v>
      </c>
      <c r="I6" s="40">
        <v>33.82</v>
      </c>
      <c r="J6" s="40">
        <v>226.94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3.48</v>
      </c>
      <c r="H7" s="43">
        <v>4.43</v>
      </c>
      <c r="I7" s="43"/>
      <c r="J7" s="43">
        <v>53.75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210</v>
      </c>
      <c r="G8" s="43"/>
      <c r="H8" s="43"/>
      <c r="I8" s="43">
        <v>9.98</v>
      </c>
      <c r="J8" s="43">
        <v>39.9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40</v>
      </c>
      <c r="G9" s="43">
        <v>2.93</v>
      </c>
      <c r="H9" s="43">
        <v>1.2</v>
      </c>
      <c r="I9" s="43">
        <v>20</v>
      </c>
      <c r="J9" s="43">
        <v>99.9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62</v>
      </c>
      <c r="F10" s="43">
        <v>100</v>
      </c>
      <c r="G10" s="43">
        <v>0.52</v>
      </c>
      <c r="H10" s="43">
        <v>0.52</v>
      </c>
      <c r="I10" s="43">
        <v>12.74</v>
      </c>
      <c r="J10" s="43">
        <v>61.1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78.680000000000007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13.02</v>
      </c>
      <c r="H13" s="19">
        <f t="shared" si="0"/>
        <v>13.54</v>
      </c>
      <c r="I13" s="19">
        <f t="shared" si="0"/>
        <v>76.539999999999992</v>
      </c>
      <c r="J13" s="19">
        <f t="shared" si="0"/>
        <v>481.59000000000003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7"/>
      <c r="E24" s="31"/>
      <c r="F24" s="32">
        <f>F13+F23</f>
        <v>570</v>
      </c>
      <c r="G24" s="32">
        <f t="shared" ref="G24:J24" si="4">G13+G23</f>
        <v>13.02</v>
      </c>
      <c r="H24" s="32">
        <f t="shared" si="4"/>
        <v>13.54</v>
      </c>
      <c r="I24" s="32">
        <f t="shared" si="4"/>
        <v>76.539999999999992</v>
      </c>
      <c r="J24" s="32">
        <f t="shared" si="4"/>
        <v>481.59000000000003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80</v>
      </c>
      <c r="G25" s="40">
        <v>6.36</v>
      </c>
      <c r="H25" s="40">
        <v>17.62</v>
      </c>
      <c r="I25" s="40">
        <v>7.62</v>
      </c>
      <c r="J25" s="40">
        <v>214.25</v>
      </c>
      <c r="K25" s="41" t="s">
        <v>43</v>
      </c>
      <c r="L25" s="40"/>
    </row>
    <row r="26" spans="1:12" ht="15" x14ac:dyDescent="0.25">
      <c r="A26" s="14"/>
      <c r="B26" s="15"/>
      <c r="C26" s="11"/>
      <c r="D26" s="6" t="s">
        <v>20</v>
      </c>
      <c r="E26" s="42" t="s">
        <v>71</v>
      </c>
      <c r="F26" s="43">
        <v>185</v>
      </c>
      <c r="G26" s="43">
        <v>10.74</v>
      </c>
      <c r="H26" s="43">
        <v>6.93</v>
      </c>
      <c r="I26" s="43">
        <v>48.58</v>
      </c>
      <c r="J26" s="43">
        <v>299.2</v>
      </c>
      <c r="K26" s="44">
        <v>171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1.45</v>
      </c>
      <c r="H27" s="43">
        <v>1.25</v>
      </c>
      <c r="I27" s="43">
        <v>17.37</v>
      </c>
      <c r="J27" s="43">
        <v>86.85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40</v>
      </c>
      <c r="G28" s="43">
        <v>2.93</v>
      </c>
      <c r="H28" s="43">
        <v>1.2</v>
      </c>
      <c r="I28" s="43">
        <v>20</v>
      </c>
      <c r="J28" s="43">
        <v>99.9</v>
      </c>
      <c r="K28" s="44" t="s">
        <v>42</v>
      </c>
      <c r="L28" s="43"/>
    </row>
    <row r="29" spans="1:12" ht="15" x14ac:dyDescent="0.25">
      <c r="A29" s="14"/>
      <c r="B29" s="15"/>
      <c r="C29" s="11"/>
      <c r="D29" s="7"/>
      <c r="E29" s="42" t="s">
        <v>50</v>
      </c>
      <c r="F29" s="43">
        <v>10</v>
      </c>
      <c r="G29" s="43">
        <v>0.01</v>
      </c>
      <c r="H29" s="43">
        <v>7.2</v>
      </c>
      <c r="I29" s="43">
        <v>0.13</v>
      </c>
      <c r="J29" s="43">
        <v>65.72</v>
      </c>
      <c r="K29" s="44">
        <v>14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78.680000000000007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>SUM(G25:G31)</f>
        <v>21.490000000000002</v>
      </c>
      <c r="H32" s="19">
        <f>SUM(H25:H31)</f>
        <v>34.200000000000003</v>
      </c>
      <c r="I32" s="19">
        <f>SUM(I25:I31)</f>
        <v>93.699999999999989</v>
      </c>
      <c r="J32" s="19">
        <f>SUM(J25:J31)</f>
        <v>765.92000000000007</v>
      </c>
      <c r="K32" s="25"/>
      <c r="L32" s="19">
        <f>SUM(L25:L31)</f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515</v>
      </c>
      <c r="G43" s="32">
        <f t="shared" ref="G43" si="10">G32+G42</f>
        <v>21.490000000000002</v>
      </c>
      <c r="H43" s="32">
        <f t="shared" ref="H43" si="11">H32+H42</f>
        <v>34.200000000000003</v>
      </c>
      <c r="I43" s="32">
        <f t="shared" ref="I43" si="12">I32+I42</f>
        <v>93.699999999999989</v>
      </c>
      <c r="J43" s="32">
        <f t="shared" ref="J43:L43" si="13">J32+J42</f>
        <v>765.92000000000007</v>
      </c>
      <c r="K43" s="32"/>
      <c r="L43" s="32">
        <f t="shared" si="13"/>
        <v>78.680000000000007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205</v>
      </c>
      <c r="G44" s="40">
        <v>6.01</v>
      </c>
      <c r="H44" s="40">
        <v>7.07</v>
      </c>
      <c r="I44" s="40">
        <v>43.39</v>
      </c>
      <c r="J44" s="40">
        <v>261.86</v>
      </c>
      <c r="K44" s="41">
        <v>174</v>
      </c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10</v>
      </c>
      <c r="G45" s="43">
        <v>0.01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46</v>
      </c>
      <c r="F46" s="43">
        <v>217</v>
      </c>
      <c r="G46" s="43">
        <v>0.06</v>
      </c>
      <c r="H46" s="43">
        <v>0.01</v>
      </c>
      <c r="I46" s="43">
        <v>10.19</v>
      </c>
      <c r="J46" s="43">
        <v>42.28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30</v>
      </c>
      <c r="G47" s="43">
        <v>2.2000000000000002</v>
      </c>
      <c r="H47" s="43">
        <v>0.9</v>
      </c>
      <c r="I47" s="43">
        <v>15</v>
      </c>
      <c r="J47" s="43">
        <v>74.930000000000007</v>
      </c>
      <c r="K47" s="44" t="s">
        <v>42</v>
      </c>
      <c r="L47" s="43"/>
    </row>
    <row r="48" spans="1:12" ht="15" x14ac:dyDescent="0.25">
      <c r="A48" s="23"/>
      <c r="B48" s="15"/>
      <c r="C48" s="11"/>
      <c r="D48" s="7"/>
      <c r="E48" s="42" t="s">
        <v>54</v>
      </c>
      <c r="F48" s="43">
        <v>50</v>
      </c>
      <c r="G48" s="43">
        <v>6.35</v>
      </c>
      <c r="H48" s="43">
        <v>5.75</v>
      </c>
      <c r="I48" s="43">
        <v>0.35</v>
      </c>
      <c r="J48" s="43">
        <v>78.5</v>
      </c>
      <c r="K48" s="44">
        <v>209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78.680000000000007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512</v>
      </c>
      <c r="G51" s="19">
        <f t="shared" ref="G51" si="14">SUM(G44:G50)</f>
        <v>14.629999999999999</v>
      </c>
      <c r="H51" s="19">
        <f t="shared" ref="H51" si="15">SUM(H44:H50)</f>
        <v>20.93</v>
      </c>
      <c r="I51" s="19">
        <f t="shared" ref="I51" si="16">SUM(I44:I50)</f>
        <v>69.06</v>
      </c>
      <c r="J51" s="19">
        <f t="shared" ref="J51:L51" si="17">SUM(J44:J50)</f>
        <v>523.29</v>
      </c>
      <c r="K51" s="25"/>
      <c r="L51" s="19">
        <f t="shared" si="17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512</v>
      </c>
      <c r="G62" s="32">
        <f t="shared" ref="G62" si="22">G51+G61</f>
        <v>14.629999999999999</v>
      </c>
      <c r="H62" s="32">
        <f t="shared" ref="H62" si="23">H51+H61</f>
        <v>20.93</v>
      </c>
      <c r="I62" s="32">
        <f t="shared" ref="I62" si="24">I51+I61</f>
        <v>69.06</v>
      </c>
      <c r="J62" s="32">
        <f t="shared" ref="J62:L62" si="25">J51+J61</f>
        <v>523.29</v>
      </c>
      <c r="K62" s="32"/>
      <c r="L62" s="32">
        <f t="shared" si="25"/>
        <v>78.680000000000007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47</v>
      </c>
      <c r="F63" s="40">
        <v>170</v>
      </c>
      <c r="G63" s="40">
        <v>21.21</v>
      </c>
      <c r="H63" s="40">
        <v>11.95</v>
      </c>
      <c r="I63" s="40">
        <v>33.58</v>
      </c>
      <c r="J63" s="40">
        <v>329.85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 t="s">
        <v>50</v>
      </c>
      <c r="F64" s="43">
        <v>10</v>
      </c>
      <c r="G64" s="43">
        <v>0.01</v>
      </c>
      <c r="H64" s="43">
        <v>7.2</v>
      </c>
      <c r="I64" s="43">
        <v>0.13</v>
      </c>
      <c r="J64" s="43">
        <v>65.72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210</v>
      </c>
      <c r="G65" s="43"/>
      <c r="H65" s="43"/>
      <c r="I65" s="43">
        <v>9.98</v>
      </c>
      <c r="J65" s="43">
        <v>39.9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30</v>
      </c>
      <c r="G66" s="43">
        <v>2.2000000000000002</v>
      </c>
      <c r="H66" s="43">
        <v>0.9</v>
      </c>
      <c r="I66" s="43">
        <v>15</v>
      </c>
      <c r="J66" s="43">
        <v>74.930000000000007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62</v>
      </c>
      <c r="F67" s="43">
        <v>100</v>
      </c>
      <c r="G67" s="43">
        <v>0.52</v>
      </c>
      <c r="H67" s="43">
        <v>0.52</v>
      </c>
      <c r="I67" s="43">
        <v>12.74</v>
      </c>
      <c r="J67" s="43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78.680000000000007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26">SUM(G63:G69)</f>
        <v>23.94</v>
      </c>
      <c r="H70" s="19">
        <f t="shared" ref="H70" si="27">SUM(H63:H69)</f>
        <v>20.569999999999997</v>
      </c>
      <c r="I70" s="19">
        <f t="shared" ref="I70" si="28">SUM(I63:I69)</f>
        <v>71.429999999999993</v>
      </c>
      <c r="J70" s="19">
        <f t="shared" ref="J70:L70" si="29">SUM(J63:J69)</f>
        <v>571.5</v>
      </c>
      <c r="K70" s="25"/>
      <c r="L70" s="19">
        <f t="shared" si="29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520</v>
      </c>
      <c r="G81" s="32">
        <f t="shared" ref="G81" si="34">G70+G80</f>
        <v>23.94</v>
      </c>
      <c r="H81" s="32">
        <f t="shared" ref="H81" si="35">H70+H80</f>
        <v>20.569999999999997</v>
      </c>
      <c r="I81" s="32">
        <f t="shared" ref="I81" si="36">I70+I80</f>
        <v>71.429999999999993</v>
      </c>
      <c r="J81" s="32">
        <f t="shared" ref="J81:L81" si="37">J70+J80</f>
        <v>571.5</v>
      </c>
      <c r="K81" s="32"/>
      <c r="L81" s="32">
        <f t="shared" si="37"/>
        <v>78.680000000000007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48</v>
      </c>
      <c r="F82" s="40">
        <v>80</v>
      </c>
      <c r="G82" s="40">
        <v>5.92</v>
      </c>
      <c r="H82" s="40">
        <v>15.82</v>
      </c>
      <c r="I82" s="40">
        <v>10.35</v>
      </c>
      <c r="J82" s="40">
        <v>207.83</v>
      </c>
      <c r="K82" s="41" t="s">
        <v>51</v>
      </c>
      <c r="L82" s="40"/>
    </row>
    <row r="83" spans="1:12" ht="15" x14ac:dyDescent="0.25">
      <c r="A83" s="23"/>
      <c r="B83" s="15"/>
      <c r="C83" s="11"/>
      <c r="D83" s="6" t="s">
        <v>20</v>
      </c>
      <c r="E83" s="42" t="s">
        <v>49</v>
      </c>
      <c r="F83" s="43">
        <v>185</v>
      </c>
      <c r="G83" s="43">
        <v>7.08</v>
      </c>
      <c r="H83" s="43">
        <v>5.13</v>
      </c>
      <c r="I83" s="43">
        <v>43.13</v>
      </c>
      <c r="J83" s="43">
        <v>247.19</v>
      </c>
      <c r="K83" s="44">
        <v>203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45</v>
      </c>
      <c r="F84" s="43">
        <v>200</v>
      </c>
      <c r="G84" s="43">
        <v>1.45</v>
      </c>
      <c r="H84" s="43">
        <v>1.25</v>
      </c>
      <c r="I84" s="43">
        <v>17.37</v>
      </c>
      <c r="J84" s="43">
        <v>86.85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52</v>
      </c>
      <c r="F85" s="43">
        <v>30</v>
      </c>
      <c r="G85" s="43">
        <v>2.2000000000000002</v>
      </c>
      <c r="H85" s="43">
        <v>0.9</v>
      </c>
      <c r="I85" s="43">
        <v>15</v>
      </c>
      <c r="J85" s="43">
        <v>74.930000000000007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50</v>
      </c>
      <c r="F87" s="43">
        <v>10</v>
      </c>
      <c r="G87" s="43">
        <v>0.01</v>
      </c>
      <c r="H87" s="43">
        <v>7.2</v>
      </c>
      <c r="I87" s="43">
        <v>0.13</v>
      </c>
      <c r="J87" s="43">
        <v>65.72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38">SUM(G82:G88)</f>
        <v>16.66</v>
      </c>
      <c r="H89" s="19">
        <f t="shared" ref="H89" si="39">SUM(H82:H88)</f>
        <v>30.299999999999997</v>
      </c>
      <c r="I89" s="19">
        <f t="shared" ref="I89" si="40">SUM(I82:I88)</f>
        <v>85.98</v>
      </c>
      <c r="J89" s="19">
        <f t="shared" ref="J89:L89" si="41">SUM(J82:J88)</f>
        <v>682.52</v>
      </c>
      <c r="K89" s="25"/>
      <c r="L89" s="19">
        <f t="shared" si="41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505</v>
      </c>
      <c r="G100" s="32">
        <f t="shared" ref="G100" si="46">G89+G99</f>
        <v>16.66</v>
      </c>
      <c r="H100" s="32">
        <f t="shared" ref="H100" si="47">H89+H99</f>
        <v>30.299999999999997</v>
      </c>
      <c r="I100" s="32">
        <f t="shared" ref="I100" si="48">I89+I99</f>
        <v>85.98</v>
      </c>
      <c r="J100" s="32">
        <f t="shared" ref="J100:L100" si="49">J89+J99</f>
        <v>682.52</v>
      </c>
      <c r="K100" s="32"/>
      <c r="L100" s="32">
        <f t="shared" si="49"/>
        <v>78.680000000000007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53</v>
      </c>
      <c r="F101" s="40">
        <v>205</v>
      </c>
      <c r="G101" s="40">
        <v>8.68</v>
      </c>
      <c r="H101" s="40">
        <v>8.2799999999999994</v>
      </c>
      <c r="I101" s="40">
        <v>43.08</v>
      </c>
      <c r="J101" s="40">
        <v>282.35000000000002</v>
      </c>
      <c r="K101" s="41">
        <v>173</v>
      </c>
      <c r="L101" s="40"/>
    </row>
    <row r="102" spans="1:12" ht="15" x14ac:dyDescent="0.25">
      <c r="A102" s="23"/>
      <c r="B102" s="15"/>
      <c r="C102" s="11"/>
      <c r="D102" s="7" t="s">
        <v>21</v>
      </c>
      <c r="E102" s="42" t="s">
        <v>55</v>
      </c>
      <c r="F102" s="43">
        <v>217</v>
      </c>
      <c r="G102" s="43">
        <v>0.06</v>
      </c>
      <c r="H102" s="43">
        <v>0.01</v>
      </c>
      <c r="I102" s="43">
        <v>10.19</v>
      </c>
      <c r="J102" s="43">
        <v>42.28</v>
      </c>
      <c r="K102" s="44">
        <v>377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40</v>
      </c>
      <c r="G103" s="43">
        <v>2.93</v>
      </c>
      <c r="H103" s="43">
        <v>1.2</v>
      </c>
      <c r="I103" s="43">
        <v>20</v>
      </c>
      <c r="J103" s="43">
        <v>99.9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100</v>
      </c>
      <c r="G104" s="43">
        <v>0.52</v>
      </c>
      <c r="H104" s="43">
        <v>0.52</v>
      </c>
      <c r="I104" s="43">
        <v>12.74</v>
      </c>
      <c r="J104" s="43">
        <v>61.1</v>
      </c>
      <c r="K104" s="44">
        <v>338</v>
      </c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>
        <v>78.680000000000007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SUM(F101:F106)</f>
        <v>562</v>
      </c>
      <c r="G107" s="19">
        <f>SUM(G101:G106)</f>
        <v>12.19</v>
      </c>
      <c r="H107" s="19">
        <f>SUM(H101:H106)</f>
        <v>10.009999999999998</v>
      </c>
      <c r="I107" s="19">
        <f>SUM(I101:I106)</f>
        <v>86.009999999999991</v>
      </c>
      <c r="J107" s="19">
        <f>SUM(J101:J106)</f>
        <v>485.63</v>
      </c>
      <c r="K107" s="25"/>
      <c r="L107" s="19">
        <f>SUM(L101:L106)</f>
        <v>78.680000000000007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0">SUM(G108:G116)</f>
        <v>0</v>
      </c>
      <c r="H117" s="19">
        <f t="shared" si="50"/>
        <v>0</v>
      </c>
      <c r="I117" s="19">
        <f t="shared" si="50"/>
        <v>0</v>
      </c>
      <c r="J117" s="19">
        <f t="shared" si="50"/>
        <v>0</v>
      </c>
      <c r="K117" s="25"/>
      <c r="L117" s="19">
        <f t="shared" ref="L117" si="51">SUM(L108:L116)</f>
        <v>0</v>
      </c>
    </row>
    <row r="118" spans="1:12" ht="15" customHeight="1" thickBot="1" x14ac:dyDescent="0.25">
      <c r="A118" s="29">
        <f>A101</f>
        <v>2</v>
      </c>
      <c r="B118" s="30">
        <f>B101</f>
        <v>1</v>
      </c>
      <c r="C118" s="55" t="s">
        <v>4</v>
      </c>
      <c r="D118" s="56"/>
      <c r="E118" s="31"/>
      <c r="F118" s="32">
        <f>F107+F117</f>
        <v>562</v>
      </c>
      <c r="G118" s="32">
        <f t="shared" ref="G118" si="52">G107+G117</f>
        <v>12.19</v>
      </c>
      <c r="H118" s="32">
        <f t="shared" ref="H118" si="53">H107+H117</f>
        <v>10.009999999999998</v>
      </c>
      <c r="I118" s="32">
        <f t="shared" ref="I118" si="54">I107+I117</f>
        <v>86.009999999999991</v>
      </c>
      <c r="J118" s="32">
        <f t="shared" ref="J118:L118" si="55">J107+J117</f>
        <v>485.63</v>
      </c>
      <c r="K118" s="32"/>
      <c r="L118" s="32">
        <f t="shared" si="55"/>
        <v>78.680000000000007</v>
      </c>
    </row>
    <row r="119" spans="1:12" ht="15" x14ac:dyDescent="0.25">
      <c r="A119" s="14">
        <v>2</v>
      </c>
      <c r="B119" s="15">
        <v>2</v>
      </c>
      <c r="C119" s="22" t="s">
        <v>19</v>
      </c>
      <c r="D119" s="5" t="s">
        <v>20</v>
      </c>
      <c r="E119" s="39" t="s">
        <v>67</v>
      </c>
      <c r="F119" s="40">
        <v>100</v>
      </c>
      <c r="G119" s="40">
        <v>9.07</v>
      </c>
      <c r="H119" s="40">
        <v>9.32</v>
      </c>
      <c r="I119" s="40">
        <v>8.33</v>
      </c>
      <c r="J119" s="40">
        <v>153.57</v>
      </c>
      <c r="K119" s="41" t="s">
        <v>68</v>
      </c>
      <c r="L119" s="40"/>
    </row>
    <row r="120" spans="1:12" ht="15" x14ac:dyDescent="0.25">
      <c r="A120" s="14"/>
      <c r="B120" s="15"/>
      <c r="C120" s="11"/>
      <c r="D120" s="6" t="s">
        <v>20</v>
      </c>
      <c r="E120" s="42" t="s">
        <v>56</v>
      </c>
      <c r="F120" s="43">
        <v>215</v>
      </c>
      <c r="G120" s="43">
        <v>8.44</v>
      </c>
      <c r="H120" s="43">
        <v>8.7200000000000006</v>
      </c>
      <c r="I120" s="43">
        <v>50.32</v>
      </c>
      <c r="J120" s="43">
        <v>314.02</v>
      </c>
      <c r="K120" s="44" t="s">
        <v>57</v>
      </c>
      <c r="L120" s="43"/>
    </row>
    <row r="121" spans="1:12" ht="15" x14ac:dyDescent="0.25">
      <c r="A121" s="14"/>
      <c r="B121" s="15"/>
      <c r="C121" s="11"/>
      <c r="D121" s="7" t="s">
        <v>21</v>
      </c>
      <c r="E121" s="42" t="s">
        <v>70</v>
      </c>
      <c r="F121" s="43">
        <v>215</v>
      </c>
      <c r="G121" s="43">
        <v>1.52</v>
      </c>
      <c r="H121" s="43">
        <v>1.35</v>
      </c>
      <c r="I121" s="43">
        <v>15.9</v>
      </c>
      <c r="J121" s="43">
        <v>81</v>
      </c>
      <c r="K121" s="44">
        <v>378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30</v>
      </c>
      <c r="G122" s="43">
        <v>2.2000000000000002</v>
      </c>
      <c r="H122" s="43">
        <v>0.9</v>
      </c>
      <c r="I122" s="43">
        <v>15</v>
      </c>
      <c r="J122" s="43">
        <v>74.930000000000007</v>
      </c>
      <c r="K122" s="44" t="s">
        <v>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>
        <v>78.680000000000007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560</v>
      </c>
      <c r="G126" s="19">
        <f t="shared" ref="G126:J126" si="56">SUM(G119:G125)</f>
        <v>21.229999999999997</v>
      </c>
      <c r="H126" s="19">
        <f t="shared" si="56"/>
        <v>20.29</v>
      </c>
      <c r="I126" s="19">
        <f t="shared" si="56"/>
        <v>89.55</v>
      </c>
      <c r="J126" s="19">
        <f t="shared" si="56"/>
        <v>623.52</v>
      </c>
      <c r="K126" s="25"/>
      <c r="L126" s="19">
        <f t="shared" ref="L126" si="57">SUM(L119:L125)</f>
        <v>78.680000000000007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58">SUM(G127:G135)</f>
        <v>0</v>
      </c>
      <c r="H136" s="19">
        <f t="shared" si="58"/>
        <v>0</v>
      </c>
      <c r="I136" s="19">
        <f t="shared" si="58"/>
        <v>0</v>
      </c>
      <c r="J136" s="19">
        <f t="shared" si="58"/>
        <v>0</v>
      </c>
      <c r="K136" s="25"/>
      <c r="L136" s="19">
        <f t="shared" ref="L136" si="59">SUM(L127:L135)</f>
        <v>0</v>
      </c>
    </row>
    <row r="137" spans="1:12" ht="15" customHeight="1" thickBot="1" x14ac:dyDescent="0.25">
      <c r="A137" s="33">
        <f>A119</f>
        <v>2</v>
      </c>
      <c r="B137" s="33">
        <f>B119</f>
        <v>2</v>
      </c>
      <c r="C137" s="55" t="s">
        <v>4</v>
      </c>
      <c r="D137" s="56"/>
      <c r="E137" s="31"/>
      <c r="F137" s="32">
        <f>F126+F136</f>
        <v>560</v>
      </c>
      <c r="G137" s="32">
        <f t="shared" ref="G137" si="60">G126+G136</f>
        <v>21.229999999999997</v>
      </c>
      <c r="H137" s="32">
        <f t="shared" ref="H137" si="61">H126+H136</f>
        <v>20.29</v>
      </c>
      <c r="I137" s="32">
        <f t="shared" ref="I137" si="62">I126+I136</f>
        <v>89.55</v>
      </c>
      <c r="J137" s="32">
        <f t="shared" ref="J137:L137" si="63">J126+J136</f>
        <v>623.52</v>
      </c>
      <c r="K137" s="32"/>
      <c r="L137" s="32">
        <f t="shared" si="63"/>
        <v>78.680000000000007</v>
      </c>
    </row>
    <row r="138" spans="1:12" ht="15.75" thickBot="1" x14ac:dyDescent="0.3">
      <c r="A138" s="20">
        <v>2</v>
      </c>
      <c r="B138" s="21">
        <v>3</v>
      </c>
      <c r="C138" s="22" t="s">
        <v>19</v>
      </c>
      <c r="D138" s="5" t="s">
        <v>20</v>
      </c>
      <c r="E138" s="39" t="s">
        <v>58</v>
      </c>
      <c r="F138" s="40">
        <v>205</v>
      </c>
      <c r="G138" s="40">
        <v>8.34</v>
      </c>
      <c r="H138" s="40">
        <v>9.31</v>
      </c>
      <c r="I138" s="40">
        <v>37.01</v>
      </c>
      <c r="J138" s="40">
        <v>265.82</v>
      </c>
      <c r="K138" s="41">
        <v>173</v>
      </c>
      <c r="L138" s="40"/>
    </row>
    <row r="139" spans="1:12" ht="15" x14ac:dyDescent="0.25">
      <c r="A139" s="23"/>
      <c r="B139" s="15"/>
      <c r="C139" s="11"/>
      <c r="D139" s="6"/>
      <c r="E139" s="42" t="s">
        <v>59</v>
      </c>
      <c r="F139" s="43">
        <v>55</v>
      </c>
      <c r="G139" s="43">
        <v>5.78</v>
      </c>
      <c r="H139" s="43">
        <v>13.55</v>
      </c>
      <c r="I139" s="43">
        <v>15.5</v>
      </c>
      <c r="J139" s="43">
        <v>208</v>
      </c>
      <c r="K139" s="51"/>
      <c r="L139" s="43"/>
    </row>
    <row r="140" spans="1:12" ht="15" x14ac:dyDescent="0.25">
      <c r="A140" s="23"/>
      <c r="B140" s="15"/>
      <c r="C140" s="11"/>
      <c r="D140" s="7" t="s">
        <v>21</v>
      </c>
      <c r="E140" s="42" t="s">
        <v>46</v>
      </c>
      <c r="F140" s="43">
        <v>217</v>
      </c>
      <c r="G140" s="43">
        <v>0.06</v>
      </c>
      <c r="H140" s="43">
        <v>0.01</v>
      </c>
      <c r="I140" s="43">
        <v>10.19</v>
      </c>
      <c r="J140" s="43">
        <v>42.28</v>
      </c>
      <c r="K140" s="44">
        <v>377</v>
      </c>
      <c r="L140" s="43"/>
    </row>
    <row r="141" spans="1:12" ht="15.75" customHeight="1" x14ac:dyDescent="0.25">
      <c r="A141" s="23"/>
      <c r="B141" s="15"/>
      <c r="C141" s="11"/>
      <c r="D141" s="7" t="s">
        <v>22</v>
      </c>
      <c r="E141" s="42" t="s">
        <v>41</v>
      </c>
      <c r="F141" s="43">
        <v>30</v>
      </c>
      <c r="G141" s="43">
        <v>2.2000000000000002</v>
      </c>
      <c r="H141" s="43">
        <v>0.9</v>
      </c>
      <c r="I141" s="43">
        <v>15</v>
      </c>
      <c r="J141" s="43">
        <v>74.930000000000007</v>
      </c>
      <c r="K141" s="44" t="s">
        <v>42</v>
      </c>
      <c r="L141" s="43"/>
    </row>
    <row r="142" spans="1:12" ht="15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>
        <v>78.680000000000007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507</v>
      </c>
      <c r="G145" s="19">
        <f t="shared" ref="G145:J145" si="64">SUM(G138:G144)</f>
        <v>16.380000000000003</v>
      </c>
      <c r="H145" s="19">
        <f t="shared" si="64"/>
        <v>23.77</v>
      </c>
      <c r="I145" s="19">
        <f t="shared" si="64"/>
        <v>77.699999999999989</v>
      </c>
      <c r="J145" s="19">
        <f t="shared" si="64"/>
        <v>591.03</v>
      </c>
      <c r="K145" s="25"/>
      <c r="L145" s="19">
        <f t="shared" ref="L145" si="65">SUM(L138:L144)</f>
        <v>78.680000000000007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66">SUM(G146:G154)</f>
        <v>0</v>
      </c>
      <c r="H155" s="19">
        <f t="shared" si="66"/>
        <v>0</v>
      </c>
      <c r="I155" s="19">
        <f t="shared" si="66"/>
        <v>0</v>
      </c>
      <c r="J155" s="19">
        <f t="shared" si="66"/>
        <v>0</v>
      </c>
      <c r="K155" s="25"/>
      <c r="L155" s="19">
        <f t="shared" ref="L155" si="67">SUM(L146:L154)</f>
        <v>0</v>
      </c>
    </row>
    <row r="156" spans="1:12" ht="15" customHeight="1" thickBot="1" x14ac:dyDescent="0.25">
      <c r="A156" s="29">
        <f>A138</f>
        <v>2</v>
      </c>
      <c r="B156" s="30">
        <f>B138</f>
        <v>3</v>
      </c>
      <c r="C156" s="55" t="s">
        <v>4</v>
      </c>
      <c r="D156" s="56"/>
      <c r="E156" s="31"/>
      <c r="F156" s="32">
        <f>F145+F155</f>
        <v>507</v>
      </c>
      <c r="G156" s="32">
        <f t="shared" ref="G156" si="68">G145+G155</f>
        <v>16.380000000000003</v>
      </c>
      <c r="H156" s="32">
        <f t="shared" ref="H156" si="69">H145+H155</f>
        <v>23.77</v>
      </c>
      <c r="I156" s="32">
        <f t="shared" ref="I156" si="70">I145+I155</f>
        <v>77.699999999999989</v>
      </c>
      <c r="J156" s="32">
        <f t="shared" ref="J156:L156" si="71">J145+J155</f>
        <v>591.03</v>
      </c>
      <c r="K156" s="32"/>
      <c r="L156" s="32">
        <f t="shared" si="71"/>
        <v>78.680000000000007</v>
      </c>
    </row>
    <row r="157" spans="1:12" ht="15" x14ac:dyDescent="0.25">
      <c r="A157" s="20">
        <v>2</v>
      </c>
      <c r="B157" s="21">
        <v>4</v>
      </c>
      <c r="C157" s="22" t="s">
        <v>19</v>
      </c>
      <c r="D157" s="5" t="s">
        <v>20</v>
      </c>
      <c r="E157" s="39" t="s">
        <v>64</v>
      </c>
      <c r="F157" s="40">
        <v>195</v>
      </c>
      <c r="G157" s="40">
        <v>9.4</v>
      </c>
      <c r="H157" s="40">
        <v>8.08</v>
      </c>
      <c r="I157" s="40">
        <v>43.13</v>
      </c>
      <c r="J157" s="40">
        <v>283.58999999999997</v>
      </c>
      <c r="K157" s="41">
        <v>204</v>
      </c>
      <c r="L157" s="40"/>
    </row>
    <row r="158" spans="1:12" ht="15" x14ac:dyDescent="0.25">
      <c r="A158" s="23"/>
      <c r="B158" s="15"/>
      <c r="C158" s="11"/>
      <c r="D158" s="6" t="s">
        <v>20</v>
      </c>
      <c r="E158" s="42" t="s">
        <v>54</v>
      </c>
      <c r="F158" s="43">
        <v>50</v>
      </c>
      <c r="G158" s="43">
        <v>6.35</v>
      </c>
      <c r="H158" s="43">
        <v>5.75</v>
      </c>
      <c r="I158" s="43">
        <v>0.35</v>
      </c>
      <c r="J158" s="43">
        <v>78.5</v>
      </c>
      <c r="K158" s="44">
        <v>209</v>
      </c>
      <c r="L158" s="43"/>
    </row>
    <row r="159" spans="1:12" ht="15" x14ac:dyDescent="0.25">
      <c r="A159" s="23"/>
      <c r="B159" s="15"/>
      <c r="C159" s="11"/>
      <c r="D159" s="7" t="s">
        <v>21</v>
      </c>
      <c r="E159" s="42" t="s">
        <v>40</v>
      </c>
      <c r="F159" s="43">
        <v>210</v>
      </c>
      <c r="G159" s="43"/>
      <c r="H159" s="43"/>
      <c r="I159" s="43">
        <v>9.98</v>
      </c>
      <c r="J159" s="43">
        <v>39.9</v>
      </c>
      <c r="K159" s="44">
        <v>376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50</v>
      </c>
      <c r="G160" s="43">
        <v>3.67</v>
      </c>
      <c r="H160" s="43">
        <v>1.5</v>
      </c>
      <c r="I160" s="43">
        <v>25</v>
      </c>
      <c r="J160" s="43">
        <v>124.88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>
        <v>78.680000000000007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505</v>
      </c>
      <c r="G164" s="19">
        <f t="shared" ref="G164:J164" si="72">SUM(G157:G163)</f>
        <v>19.420000000000002</v>
      </c>
      <c r="H164" s="19">
        <f t="shared" si="72"/>
        <v>15.33</v>
      </c>
      <c r="I164" s="19">
        <f t="shared" si="72"/>
        <v>78.460000000000008</v>
      </c>
      <c r="J164" s="19">
        <f t="shared" si="72"/>
        <v>526.86999999999989</v>
      </c>
      <c r="K164" s="25"/>
      <c r="L164" s="19">
        <f t="shared" ref="L164" si="73">SUM(L157:L163)</f>
        <v>78.680000000000007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4">SUM(G165:G173)</f>
        <v>0</v>
      </c>
      <c r="H174" s="19">
        <f t="shared" si="74"/>
        <v>0</v>
      </c>
      <c r="I174" s="19">
        <f t="shared" si="74"/>
        <v>0</v>
      </c>
      <c r="J174" s="19">
        <f t="shared" si="74"/>
        <v>0</v>
      </c>
      <c r="K174" s="25"/>
      <c r="L174" s="19">
        <f t="shared" ref="L174" si="75">SUM(L165:L173)</f>
        <v>0</v>
      </c>
    </row>
    <row r="175" spans="1:12" ht="15" customHeight="1" thickBot="1" x14ac:dyDescent="0.25">
      <c r="A175" s="29">
        <f>A157</f>
        <v>2</v>
      </c>
      <c r="B175" s="30">
        <f>B157</f>
        <v>4</v>
      </c>
      <c r="C175" s="55" t="s">
        <v>4</v>
      </c>
      <c r="D175" s="56"/>
      <c r="E175" s="31"/>
      <c r="F175" s="32">
        <f>F164+F174</f>
        <v>505</v>
      </c>
      <c r="G175" s="32">
        <f t="shared" ref="G175" si="76">G164+G174</f>
        <v>19.420000000000002</v>
      </c>
      <c r="H175" s="32">
        <f t="shared" ref="H175" si="77">H164+H174</f>
        <v>15.33</v>
      </c>
      <c r="I175" s="32">
        <f t="shared" ref="I175" si="78">I164+I174</f>
        <v>78.460000000000008</v>
      </c>
      <c r="J175" s="32">
        <f t="shared" ref="J175:L175" si="79">J164+J174</f>
        <v>526.86999999999989</v>
      </c>
      <c r="K175" s="32"/>
      <c r="L175" s="32">
        <f t="shared" si="79"/>
        <v>78.680000000000007</v>
      </c>
    </row>
    <row r="176" spans="1:12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39" t="s">
        <v>60</v>
      </c>
      <c r="F176" s="40">
        <v>205</v>
      </c>
      <c r="G176" s="40">
        <v>6.01</v>
      </c>
      <c r="H176" s="40">
        <v>7.07</v>
      </c>
      <c r="I176" s="40">
        <v>43.39</v>
      </c>
      <c r="J176" s="40">
        <v>261.86</v>
      </c>
      <c r="K176" s="41">
        <v>174</v>
      </c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21</v>
      </c>
      <c r="E178" s="42" t="s">
        <v>40</v>
      </c>
      <c r="F178" s="43">
        <v>210</v>
      </c>
      <c r="G178" s="43"/>
      <c r="H178" s="43"/>
      <c r="I178" s="43">
        <v>9.98</v>
      </c>
      <c r="J178" s="43">
        <v>39.9</v>
      </c>
      <c r="K178" s="44">
        <v>376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50</v>
      </c>
      <c r="G179" s="43">
        <v>3.67</v>
      </c>
      <c r="H179" s="43">
        <v>1.5</v>
      </c>
      <c r="I179" s="43">
        <v>25</v>
      </c>
      <c r="J179" s="43">
        <v>124.88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100</v>
      </c>
      <c r="G180" s="43">
        <v>0.52</v>
      </c>
      <c r="H180" s="43">
        <v>0.52</v>
      </c>
      <c r="I180" s="43">
        <v>12.74</v>
      </c>
      <c r="J180" s="43">
        <v>61.1</v>
      </c>
      <c r="K180" s="44">
        <v>338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>
        <v>78.680000000000007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565</v>
      </c>
      <c r="G183" s="19">
        <f t="shared" ref="G183:J183" si="80">SUM(G176:G182)</f>
        <v>10.199999999999999</v>
      </c>
      <c r="H183" s="19">
        <f t="shared" si="80"/>
        <v>9.09</v>
      </c>
      <c r="I183" s="19">
        <f t="shared" si="80"/>
        <v>91.11</v>
      </c>
      <c r="J183" s="19">
        <f t="shared" si="80"/>
        <v>487.74</v>
      </c>
      <c r="K183" s="25"/>
      <c r="L183" s="19">
        <f t="shared" ref="L183" si="81">SUM(L176:L182)</f>
        <v>78.680000000000007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2">SUM(G184:G192)</f>
        <v>0</v>
      </c>
      <c r="H193" s="19">
        <f t="shared" si="82"/>
        <v>0</v>
      </c>
      <c r="I193" s="19">
        <f t="shared" si="82"/>
        <v>0</v>
      </c>
      <c r="J193" s="19">
        <f t="shared" si="82"/>
        <v>0</v>
      </c>
      <c r="K193" s="25"/>
      <c r="L193" s="19">
        <f t="shared" ref="L193" si="83">SUM(L184:L192)</f>
        <v>0</v>
      </c>
    </row>
    <row r="194" spans="1:12" ht="15" customHeight="1" thickBot="1" x14ac:dyDescent="0.25">
      <c r="A194" s="29">
        <f>A176</f>
        <v>2</v>
      </c>
      <c r="B194" s="30">
        <f>B176</f>
        <v>5</v>
      </c>
      <c r="C194" s="55" t="s">
        <v>4</v>
      </c>
      <c r="D194" s="56"/>
      <c r="E194" s="31"/>
      <c r="F194" s="32">
        <f>F183+F193</f>
        <v>565</v>
      </c>
      <c r="G194" s="32">
        <f t="shared" ref="G194" si="84">G183+G193</f>
        <v>10.199999999999999</v>
      </c>
      <c r="H194" s="32">
        <f t="shared" ref="H194" si="85">H183+H193</f>
        <v>9.09</v>
      </c>
      <c r="I194" s="32">
        <f t="shared" ref="I194" si="86">I183+I193</f>
        <v>91.11</v>
      </c>
      <c r="J194" s="32">
        <f t="shared" ref="J194:L194" si="87">J183+J193</f>
        <v>487.74</v>
      </c>
      <c r="K194" s="32"/>
      <c r="L194" s="32">
        <f t="shared" si="87"/>
        <v>78.680000000000007</v>
      </c>
    </row>
    <row r="195" spans="1:12" ht="13.5" customHeight="1" thickBot="1" x14ac:dyDescent="0.25">
      <c r="A195" s="27"/>
      <c r="B195" s="28"/>
      <c r="C195" s="58" t="s">
        <v>5</v>
      </c>
      <c r="D195" s="59"/>
      <c r="E195" s="60"/>
      <c r="F195" s="34">
        <f>(F24+F43+F62+F81+F100+F118+F137+F156+F175+F194)/(IF(F24=0,0,1)+IF(F43=0,0,1)+IF(F62=0,0,1)+IF(F81=0,0,1)+IF(F100=0,0,1)+IF(F118=0,0,1)+IF(F137=0,0,1)+IF(F156=0,0,1)+IF(F175=0,0,1)+IF(F194=0,0,1))</f>
        <v>532.1</v>
      </c>
      <c r="G195" s="34">
        <f>(G24+G43+G62+G81+G100+G118+G137+G156+G175+G194)/(IF(G24=0,0,1)+IF(G43=0,0,1)+IF(G62=0,0,1)+IF(G81=0,0,1)+IF(G100=0,0,1)+IF(G118=0,0,1)+IF(G137=0,0,1)+IF(G156=0,0,1)+IF(G175=0,0,1)+IF(G194=0,0,1))</f>
        <v>16.915999999999997</v>
      </c>
      <c r="H195" s="34">
        <f>(H24+H43+H62+H81+H100+H118+H137+H156+H175+H194)/(IF(H24=0,0,1)+IF(H43=0,0,1)+IF(H62=0,0,1)+IF(H81=0,0,1)+IF(H100=0,0,1)+IF(H118=0,0,1)+IF(H137=0,0,1)+IF(H156=0,0,1)+IF(H175=0,0,1)+IF(H194=0,0,1))</f>
        <v>19.803000000000001</v>
      </c>
      <c r="I195" s="34">
        <f>(I24+I43+I62+I81+I100+I118+I137+I156+I175+I194)/(IF(I24=0,0,1)+IF(I43=0,0,1)+IF(I62=0,0,1)+IF(I81=0,0,1)+IF(I100=0,0,1)+IF(I118=0,0,1)+IF(I137=0,0,1)+IF(I156=0,0,1)+IF(I175=0,0,1)+IF(I194=0,0,1))</f>
        <v>81.954000000000008</v>
      </c>
      <c r="J195" s="34">
        <f>(J24+J43+J62+J81+J100+J118+J137+J156+J175+J194)/(IF(J24=0,0,1)+IF(J43=0,0,1)+IF(J62=0,0,1)+IF(J81=0,0,1)+IF(J100=0,0,1)+IF(J118=0,0,1)+IF(J137=0,0,1)+IF(J156=0,0,1)+IF(J175=0,0,1)+IF(J194=0,0,1))</f>
        <v>573.96100000000001</v>
      </c>
      <c r="K195" s="34"/>
      <c r="L195" s="34">
        <f>(L24+L43+L62+L81+L100+L118+L137+L156+L175+L194)/(IF(L24=0,0,1)+IF(L43=0,0,1)+IF(L62=0,0,1)+IF(L81=0,0,1)+IF(L100=0,0,1)+IF(L118=0,0,1)+IF(L137=0,0,1)+IF(L156=0,0,1)+IF(L175=0,0,1)+IF(L194=0,0,1))</f>
        <v>78.680000000000021</v>
      </c>
    </row>
  </sheetData>
  <mergeCells count="14"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81:D81"/>
    <mergeCell ref="C100:D100"/>
    <mergeCell ref="C24:D24"/>
    <mergeCell ref="C62:D62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Финтисова</cp:lastModifiedBy>
  <cp:lastPrinted>2023-11-09T05:37:36Z</cp:lastPrinted>
  <dcterms:created xsi:type="dcterms:W3CDTF">2022-05-16T14:23:56Z</dcterms:created>
  <dcterms:modified xsi:type="dcterms:W3CDTF">2024-12-27T08:36:07Z</dcterms:modified>
</cp:coreProperties>
</file>